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<sst xmlns="http://schemas.openxmlformats.org/spreadsheetml/2006/main" count="182" uniqueCount="153">
  <si>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</si>
  <si>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</si>
  <si>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</si>
  <si>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</si>
  <si>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</si>
  <si>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</si>
  <si>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</si>
  <si>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</si>
  <si>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</si>
  <si>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</si>
  <si>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</si>
  <si>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</si>
  <si>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</si>
  <si>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</si>
  <si>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</si>
  <si>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</si>
  <si>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</si>
  <si>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</si>
  <si>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</si>
  <si>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</si>
  <si>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</si>
  <si>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</si>
  <si>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</si>
  <si>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</si>
  <si>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</si>
  <si>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</si>
  <si>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</si>
  <si>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</si>
  <si>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</si>
  <si>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</si>
  <si>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</si>
  <si>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</si>
  <si>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</si>
  <si>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</si>
  <si>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</si>
  <si>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</si>
  <si>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</si>
  <si>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</si>
  <si>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</si>
  <si>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</si>
  <si>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</si>
  <si>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</si>
  <si>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</si>
  <si>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</si>
  <si>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</si>
  <si>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</si>
  <si>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</si>
  <si>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</si>
  <si>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</si>
  <si>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</si>
  <si>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</si>
  <si>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</si>
  <si>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</si>
  <si>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</si>
  <si>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</si>
  <si>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</si>
  <si>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</si>
  <si>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</si>
  <si>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</si>
  <si>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</si>
  <si>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</si>
  <si>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</si>
  <si>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</si>
  <si>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</si>
  <si>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</si>
  <si>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</si>
  <si>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</si>
  <si>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</si>
  <si>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</si>
  <si>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</si>
  <si>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</si>
  <si>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</si>
  <si>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</si>
  <si>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</si>
  <si>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</si>
  <si>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</si>
  <si>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</si>
  <si>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</si>
  <si>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</si>
  <si>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</si>
  <si>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</si>
  <si>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</si>
  <si>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</si>
  <si>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</si>
  <si>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</si>
  <si>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</si>
  <si>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</si>
  <si>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</si>
  <si>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</si>
  <si>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</si>
  <si>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</si>
  <si>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</si>
  <si>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</si>
  <si>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</si>
  <si>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</si>
  <si>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</si>
  <si>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</si>
  <si>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</si>
  <si>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</si>
  <si>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</si>
  <si>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</si>
  <si>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</si>
  <si>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</si>
  <si>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</si>
  <si>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</si>
  <si>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</si>
  <si>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</si>
  <si>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</si>
  <si>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</si>
  <si>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</si>
  <si>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</si>
  <si>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</si>
  <si>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</si>
  <si>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</si>
  <si>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</si>
  <si>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</si>
  <si>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</si>
  <si>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</si>
  <si>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</si>
  <si>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</si>
  <si>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</si>
  <si>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</si>
  <si>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</si>
  <si>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</si>
  <si>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</si>
  <si>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</si>
  <si>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</si>
  <si>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</si>
  <si>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</si>
  <si>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</si>
  <si>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</si>
  <si>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</si>
  <si>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</si>
  <si>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</si>
  <si>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</si>
  <si>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</si>
  <si>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</si>
  <si>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</si>
  <si>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</si>
  <si>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</si>
  <si>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</si>
  <si>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</si>
  <si>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</si>
  <si>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</si>
  <si>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В.Г. Петренко</t>
  </si>
  <si>
    <t>М.А. Ольшанська</t>
  </si>
  <si>
    <t>(05356) 3-13-45</t>
  </si>
  <si>
    <t>inbox@lh.pl.court.gov.ua</t>
  </si>
  <si>
    <t>3 січня 2017 року</t>
  </si>
  <si>
    <t>2016 рік</t>
  </si>
  <si>
    <t>Лохвицький районний суд Полтавської області</t>
  </si>
  <si>
    <t>37200. Полтавська область.м. Лохвиця</t>
  </si>
  <si>
    <t>вул. Перемоги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</si>
</sst>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912</v>
      </c>
      <c r="D6" s="128">
        <f>SUM(D7,D10,D13,D14,D15,D18,D21,D22)</f>
        <v>872868.7799999976</v>
      </c>
      <c r="E6" s="128">
        <f>SUM(E7,E10,E13,E14,E15,E18,E21,E22)</f>
        <v>840</v>
      </c>
      <c r="F6" s="128">
        <f>SUM(F7,F10,F13,F14,F15,F18,F21,F22)</f>
        <v>826878.4499999987</v>
      </c>
      <c r="G6" s="128">
        <f>SUM(G7,G10,G13,G14,G15,G18,G21,G22)</f>
        <v>0</v>
      </c>
      <c r="H6" s="128">
        <f>SUM(H7,H10,H13,H14,H15,H18,H21,H22)</f>
        <v>0</v>
      </c>
      <c r="I6" s="128">
        <f>SUM(I7,I10,I13,I14,I15,I18,I21,I22)</f>
        <v>4</v>
      </c>
      <c r="J6" s="128">
        <f>SUM(J7,J10,J13,J14,J15,J18,J21,J22)</f>
        <v>2204.8</v>
      </c>
      <c r="K6" s="128">
        <f>SUM(K7,K10,K13,K14,K15,K18,K21,K22)</f>
        <v>69</v>
      </c>
      <c r="L6" s="128">
        <f>SUM(L7,L10,L13,L14,L15,L18,L21,L22)</f>
        <v>49409.950000000004</v>
      </c>
    </row>
    <row r="7" spans="1:12" ht="16.5" customHeight="1">
      <c r="A7" s="118">
        <v>2</v>
      </c>
      <c r="B7" s="121" t="s">
        <v>114</v>
      </c>
      <c r="C7" s="129">
        <v>554</v>
      </c>
      <c r="D7" s="129">
        <v>687267.979999998</v>
      </c>
      <c r="E7" s="129">
        <v>496</v>
      </c>
      <c r="F7" s="129">
        <v>652591.129999999</v>
      </c>
      <c r="G7" s="129"/>
      <c r="H7" s="129"/>
      <c r="I7" s="129">
        <v>4</v>
      </c>
      <c r="J7" s="129">
        <v>2204.8</v>
      </c>
      <c r="K7" s="129">
        <v>55</v>
      </c>
      <c r="L7" s="129">
        <v>40452.95</v>
      </c>
    </row>
    <row r="8" spans="1:12" ht="16.5" customHeight="1">
      <c r="A8" s="118">
        <v>3</v>
      </c>
      <c r="B8" s="122" t="s">
        <v>115</v>
      </c>
      <c r="C8" s="129">
        <v>168</v>
      </c>
      <c r="D8" s="129">
        <v>322771.67</v>
      </c>
      <c r="E8" s="129">
        <v>167</v>
      </c>
      <c r="F8" s="129">
        <v>317452.67</v>
      </c>
      <c r="G8" s="129"/>
      <c r="H8" s="129"/>
      <c r="I8" s="129"/>
      <c r="J8" s="129"/>
      <c r="K8" s="129">
        <v>1</v>
      </c>
      <c r="L8" s="129">
        <v>1378</v>
      </c>
    </row>
    <row r="9" spans="1:12" ht="16.5" customHeight="1">
      <c r="A9" s="118">
        <v>4</v>
      </c>
      <c r="B9" s="122" t="s">
        <v>116</v>
      </c>
      <c r="C9" s="129">
        <v>386</v>
      </c>
      <c r="D9" s="129">
        <v>364496.310000001</v>
      </c>
      <c r="E9" s="129">
        <v>329</v>
      </c>
      <c r="F9" s="129">
        <v>335138.460000001</v>
      </c>
      <c r="G9" s="129"/>
      <c r="H9" s="129"/>
      <c r="I9" s="129">
        <v>4</v>
      </c>
      <c r="J9" s="129">
        <v>2204.8</v>
      </c>
      <c r="K9" s="129">
        <v>54</v>
      </c>
      <c r="L9" s="129">
        <v>39074.95</v>
      </c>
    </row>
    <row r="10" spans="1:12" ht="19.5" customHeight="1">
      <c r="A10" s="118">
        <v>5</v>
      </c>
      <c r="B10" s="121" t="s">
        <v>117</v>
      </c>
      <c r="C10" s="129">
        <v>67</v>
      </c>
      <c r="D10" s="129">
        <v>43544.8</v>
      </c>
      <c r="E10" s="129">
        <v>63</v>
      </c>
      <c r="F10" s="129">
        <v>40910.85</v>
      </c>
      <c r="G10" s="129"/>
      <c r="H10" s="129"/>
      <c r="I10" s="129"/>
      <c r="J10" s="129"/>
      <c r="K10" s="129">
        <v>4</v>
      </c>
      <c r="L10" s="129">
        <v>3858.4</v>
      </c>
    </row>
    <row r="11" spans="1:12" ht="19.5" customHeight="1">
      <c r="A11" s="118">
        <v>6</v>
      </c>
      <c r="B11" s="122" t="s">
        <v>118</v>
      </c>
      <c r="C11" s="129">
        <v>8</v>
      </c>
      <c r="D11" s="129">
        <v>11024</v>
      </c>
      <c r="E11" s="129">
        <v>6</v>
      </c>
      <c r="F11" s="129">
        <v>8906</v>
      </c>
      <c r="G11" s="129"/>
      <c r="H11" s="129"/>
      <c r="I11" s="129"/>
      <c r="J11" s="129"/>
      <c r="K11" s="129">
        <v>2</v>
      </c>
      <c r="L11" s="129">
        <v>2756</v>
      </c>
    </row>
    <row r="12" spans="1:12" ht="19.5" customHeight="1">
      <c r="A12" s="118">
        <v>7</v>
      </c>
      <c r="B12" s="122" t="s">
        <v>119</v>
      </c>
      <c r="C12" s="129">
        <v>59</v>
      </c>
      <c r="D12" s="129">
        <v>32520.8</v>
      </c>
      <c r="E12" s="129">
        <v>57</v>
      </c>
      <c r="F12" s="129">
        <v>32004.85</v>
      </c>
      <c r="G12" s="129"/>
      <c r="H12" s="129"/>
      <c r="I12" s="129"/>
      <c r="J12" s="129"/>
      <c r="K12" s="129">
        <v>2</v>
      </c>
      <c r="L12" s="129">
        <v>1102.4</v>
      </c>
    </row>
    <row r="13" spans="1:12" ht="15" customHeight="1">
      <c r="A13" s="118">
        <v>8</v>
      </c>
      <c r="B13" s="121" t="s">
        <v>42</v>
      </c>
      <c r="C13" s="129">
        <v>133</v>
      </c>
      <c r="D13" s="129">
        <v>73309.5999999998</v>
      </c>
      <c r="E13" s="129">
        <v>129</v>
      </c>
      <c r="F13" s="129">
        <v>68043.2499999999</v>
      </c>
      <c r="G13" s="129"/>
      <c r="H13" s="129"/>
      <c r="I13" s="129"/>
      <c r="J13" s="129"/>
      <c r="K13" s="129">
        <v>4</v>
      </c>
      <c r="L13" s="129">
        <v>2204.8</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154</v>
      </c>
      <c r="D15" s="129">
        <v>64765.9999999999</v>
      </c>
      <c r="E15" s="129">
        <v>148</v>
      </c>
      <c r="F15" s="129">
        <v>62730.82</v>
      </c>
      <c r="G15" s="129"/>
      <c r="H15" s="129"/>
      <c r="I15" s="129"/>
      <c r="J15" s="129"/>
      <c r="K15" s="129">
        <v>6</v>
      </c>
      <c r="L15" s="129">
        <v>2893.8</v>
      </c>
    </row>
    <row r="16" spans="1:12" ht="21" customHeight="1">
      <c r="A16" s="118">
        <v>11</v>
      </c>
      <c r="B16" s="122" t="s">
        <v>118</v>
      </c>
      <c r="C16" s="129">
        <v>54</v>
      </c>
      <c r="D16" s="129">
        <v>37206</v>
      </c>
      <c r="E16" s="129">
        <v>51</v>
      </c>
      <c r="F16" s="129">
        <v>35175</v>
      </c>
      <c r="G16" s="129"/>
      <c r="H16" s="129"/>
      <c r="I16" s="129"/>
      <c r="J16" s="129"/>
      <c r="K16" s="129">
        <v>3</v>
      </c>
      <c r="L16" s="129">
        <v>2067</v>
      </c>
    </row>
    <row r="17" spans="1:12" ht="21" customHeight="1">
      <c r="A17" s="118">
        <v>12</v>
      </c>
      <c r="B17" s="122" t="s">
        <v>119</v>
      </c>
      <c r="C17" s="129">
        <v>100</v>
      </c>
      <c r="D17" s="129">
        <v>27560</v>
      </c>
      <c r="E17" s="129">
        <v>97</v>
      </c>
      <c r="F17" s="129">
        <v>27555.82</v>
      </c>
      <c r="G17" s="129"/>
      <c r="H17" s="129"/>
      <c r="I17" s="129"/>
      <c r="J17" s="129"/>
      <c r="K17" s="129">
        <v>3</v>
      </c>
      <c r="L17" s="129">
        <v>826.8</v>
      </c>
    </row>
    <row r="18" spans="1:12" ht="33.75" customHeight="1">
      <c r="A18" s="118">
        <v>13</v>
      </c>
      <c r="B18" s="121" t="s">
        <v>122</v>
      </c>
      <c r="C18" s="129">
        <f>SUM(C19:C20)</f>
        <v>3</v>
      </c>
      <c r="D18" s="129">
        <f>SUM(D19:D20)</f>
        <v>3429.2</v>
      </c>
      <c r="E18" s="129">
        <f>SUM(E19:E20)</f>
        <v>3</v>
      </c>
      <c r="F18" s="129">
        <f>SUM(F19:F20)</f>
        <v>2051.2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275.6</v>
      </c>
      <c r="G19" s="129"/>
      <c r="H19" s="129"/>
      <c r="I19" s="129"/>
      <c r="J19" s="129"/>
      <c r="K19" s="129"/>
      <c r="L19" s="129"/>
    </row>
    <row r="20" spans="1:12" ht="23.25" customHeight="1">
      <c r="A20" s="118">
        <v>15</v>
      </c>
      <c r="B20" s="121" t="s">
        <v>2</v>
      </c>
      <c r="C20" s="129">
        <v>2</v>
      </c>
      <c r="D20" s="129">
        <v>2878</v>
      </c>
      <c r="E20" s="129">
        <v>2</v>
      </c>
      <c r="F20" s="129">
        <v>1775.6</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v>
      </c>
      <c r="D34" s="128">
        <f>SUM(D35,D42,D43,D44)</f>
        <v>1102.4</v>
      </c>
      <c r="E34" s="128">
        <f>SUM(E35,E42,E43,E44)</f>
        <v>2</v>
      </c>
      <c r="F34" s="128">
        <f>SUM(F35,F42,F43,F44)</f>
        <v>1102.4</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2</v>
      </c>
      <c r="D35" s="129">
        <f>SUM(D36,D39)</f>
        <v>1102.4</v>
      </c>
      <c r="E35" s="129">
        <f>SUM(E36,E39)</f>
        <v>2</v>
      </c>
      <c r="F35" s="129">
        <f>SUM(F36,F39)</f>
        <v>1102.4</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2</v>
      </c>
      <c r="D36" s="129">
        <v>1102.4</v>
      </c>
      <c r="E36" s="129">
        <v>2</v>
      </c>
      <c r="F36" s="129">
        <v>1102.4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1102.4</v>
      </c>
      <c r="E38" s="129">
        <v>2</v>
      </c>
      <c r="F38" s="129">
        <v>1102.4</v>
      </c>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16</v>
      </c>
      <c r="D45" s="128">
        <f>SUM(D46:D51)</f>
        <v>103.29</v>
      </c>
      <c r="E45" s="128">
        <f>SUM(E46:E51)</f>
        <v>16</v>
      </c>
      <c r="F45" s="128">
        <f>SUM(F46:F51)</f>
        <v>103.29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13</v>
      </c>
      <c r="D46" s="129">
        <v>53.69</v>
      </c>
      <c r="E46" s="129">
        <v>13</v>
      </c>
      <c r="F46" s="129">
        <v>53.69</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2</v>
      </c>
      <c r="D50" s="129">
        <v>8.26</v>
      </c>
      <c r="E50" s="129">
        <v>2</v>
      </c>
      <c r="F50" s="129">
        <v>8.26</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278</v>
      </c>
      <c r="D52" s="128">
        <v>76616.8</v>
      </c>
      <c r="E52" s="128">
        <v>169</v>
      </c>
      <c r="F52" s="128">
        <v>47717.9999999999</v>
      </c>
      <c r="G52" s="128"/>
      <c r="H52" s="128"/>
      <c r="I52" s="128">
        <v>277</v>
      </c>
      <c r="J52" s="128">
        <v>99797.0000000005</v>
      </c>
      <c r="K52" s="129">
        <v>1</v>
      </c>
      <c r="L52" s="128">
        <v>275.6</v>
      </c>
    </row>
    <row r="53" spans="1:12" ht="15">
      <c r="A53" s="118">
        <v>48</v>
      </c>
      <c r="B53" s="119" t="s">
        <v>129</v>
      </c>
      <c r="C53" s="128">
        <f aca="true" t="shared" si="0" ref="C53:L53">SUM(C6,C25,C34,C45,C52)</f>
        <v>1208</v>
      </c>
      <c r="D53" s="128">
        <f t="shared" si="0"/>
        <v>950691.2699999977</v>
      </c>
      <c r="E53" s="128">
        <f t="shared" si="0"/>
        <v>1027</v>
      </c>
      <c r="F53" s="128">
        <f t="shared" si="0"/>
        <v>875802.1399999986</v>
      </c>
      <c r="G53" s="128">
        <f t="shared" si="0"/>
        <v>0</v>
      </c>
      <c r="H53" s="128">
        <f t="shared" si="0"/>
        <v>0</v>
      </c>
      <c r="I53" s="128">
        <f t="shared" si="0"/>
        <v>281</v>
      </c>
      <c r="J53" s="128">
        <f t="shared" si="0"/>
        <v>102001.8000000005</v>
      </c>
      <c r="K53" s="128">
        <f t="shared" si="0"/>
        <v>70</v>
      </c>
      <c r="L53" s="128">
        <f t="shared" si="0"/>
        <v>49685.55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&amp;L3FBA32BE&amp;CФорма № 10, Підрозділ: Лохвицький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&amp;L3FBA32BE&amp;CФорма № 10, Підрозділ: Лохвицький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70</v>
      </c>
      <c r="F4" s="124">
        <f>SUM(F5:F20)</f>
        <v>49685.55</v>
      </c>
    </row>
    <row r="5" spans="1:6" ht="20.25" customHeight="1">
      <c r="A5" s="98">
        <v>2</v>
      </c>
      <c r="B5" s="147" t="s">
        <v>97</v>
      </c>
      <c r="C5" s="148"/>
      <c r="D5" s="149"/>
      <c r="E5" s="125"/>
      <c r="F5" s="126"/>
    </row>
    <row r="6" spans="1:6" ht="28.5" customHeight="1">
      <c r="A6" s="98">
        <v>3</v>
      </c>
      <c r="B6" s="147" t="s">
        <v>98</v>
      </c>
      <c r="C6" s="148"/>
      <c r="D6" s="149"/>
      <c r="E6" s="125">
        <v>1</v>
      </c>
      <c r="F6" s="126">
        <v>551.2</v>
      </c>
    </row>
    <row r="7" spans="1:6" ht="20.25" customHeight="1">
      <c r="A7" s="98">
        <v>4</v>
      </c>
      <c r="B7" s="147" t="s">
        <v>99</v>
      </c>
      <c r="C7" s="148"/>
      <c r="D7" s="149"/>
      <c r="E7" s="125">
        <v>46</v>
      </c>
      <c r="F7" s="126">
        <v>27008.8</v>
      </c>
    </row>
    <row r="8" spans="1:6" ht="41.25" customHeight="1">
      <c r="A8" s="98">
        <v>5</v>
      </c>
      <c r="B8" s="147" t="s">
        <v>100</v>
      </c>
      <c r="C8" s="148"/>
      <c r="D8" s="149"/>
      <c r="E8" s="125"/>
      <c r="F8" s="126"/>
    </row>
    <row r="9" spans="1:6" ht="41.25" customHeight="1">
      <c r="A9" s="98">
        <v>6</v>
      </c>
      <c r="B9" s="147" t="s">
        <v>101</v>
      </c>
      <c r="C9" s="148"/>
      <c r="D9" s="149"/>
      <c r="E9" s="125">
        <v>3</v>
      </c>
      <c r="F9" s="126">
        <v>1653.6</v>
      </c>
    </row>
    <row r="10" spans="1:6" ht="27" customHeight="1">
      <c r="A10" s="98">
        <v>7</v>
      </c>
      <c r="B10" s="147" t="s">
        <v>102</v>
      </c>
      <c r="C10" s="148"/>
      <c r="D10" s="149"/>
      <c r="E10" s="125">
        <v>2</v>
      </c>
      <c r="F10" s="126">
        <v>1929.2</v>
      </c>
    </row>
    <row r="11" spans="1:6" ht="26.25" customHeight="1">
      <c r="A11" s="98">
        <v>8</v>
      </c>
      <c r="B11" s="147" t="s">
        <v>103</v>
      </c>
      <c r="C11" s="148"/>
      <c r="D11" s="149"/>
      <c r="E11" s="125"/>
      <c r="F11" s="126"/>
    </row>
    <row r="12" spans="1:6" ht="29.25" customHeight="1">
      <c r="A12" s="98">
        <v>9</v>
      </c>
      <c r="B12" s="147" t="s">
        <v>82</v>
      </c>
      <c r="C12" s="148"/>
      <c r="D12" s="149"/>
      <c r="E12" s="125">
        <v>1</v>
      </c>
      <c r="F12" s="126">
        <v>6890</v>
      </c>
    </row>
    <row r="13" spans="1:6" ht="20.25" customHeight="1">
      <c r="A13" s="98">
        <v>10</v>
      </c>
      <c r="B13" s="147" t="s">
        <v>104</v>
      </c>
      <c r="C13" s="148"/>
      <c r="D13" s="149"/>
      <c r="E13" s="125">
        <v>9</v>
      </c>
      <c r="F13" s="126">
        <v>5356.93</v>
      </c>
    </row>
    <row r="14" spans="1:6" ht="25.5" customHeight="1">
      <c r="A14" s="98">
        <v>11</v>
      </c>
      <c r="B14" s="147" t="s">
        <v>105</v>
      </c>
      <c r="C14" s="148"/>
      <c r="D14" s="149"/>
      <c r="E14" s="125">
        <v>3</v>
      </c>
      <c r="F14" s="126">
        <v>2182.42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5</v>
      </c>
      <c r="F17" s="126">
        <v>4113.4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&amp;L3FBA32BE&amp;CФорма № 10, Підрозділ: Лохвицький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8</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&amp;L3FBA32BE&amp;C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2017-03-06T06:56:26Z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3FBA32BE</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